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26E6E225-5AA2-4805-B2C1-7E2CFE10C467}" xr6:coauthVersionLast="36" xr6:coauthVersionMax="36" xr10:uidLastSave="{00000000-0000-0000-0000-000000000000}"/>
  <bookViews>
    <workbookView xWindow="0" yWindow="0" windowWidth="28680" windowHeight="5355" xr2:uid="{671CBA0A-E18D-4090-98A8-9905CD9219B5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2" l="1"/>
  <c r="G62" i="2"/>
  <c r="G60" i="2"/>
  <c r="G52" i="2"/>
  <c r="G48" i="2"/>
  <c r="G46" i="2" s="1"/>
  <c r="G36" i="2"/>
  <c r="F21" i="2"/>
  <c r="E21" i="2"/>
  <c r="D21" i="2"/>
  <c r="F20" i="2"/>
  <c r="G20" i="2" s="1"/>
  <c r="E20" i="2"/>
  <c r="F19" i="2"/>
  <c r="G19" i="2" s="1"/>
  <c r="E19" i="2"/>
  <c r="F17" i="2"/>
  <c r="G17" i="2" s="1"/>
  <c r="E17" i="2"/>
  <c r="D17" i="2"/>
  <c r="F15" i="2"/>
  <c r="G15" i="2" s="1"/>
  <c r="E15" i="2"/>
  <c r="G62" i="1"/>
  <c r="G52" i="1"/>
  <c r="G48" i="1"/>
  <c r="G46" i="1" s="1"/>
  <c r="G36" i="1"/>
  <c r="G21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</calcChain>
</file>

<file path=xl/sharedStrings.xml><?xml version="1.0" encoding="utf-8"?>
<sst xmlns="http://schemas.openxmlformats.org/spreadsheetml/2006/main" count="124" uniqueCount="59">
  <si>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</si>
  <si>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</si>
  <si>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</si>
  <si>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</si>
  <si>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</si>
  <si>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</si>
  <si>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</si>
  <si>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</si>
  <si>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</si>
  <si>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</si>
  <si>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</si>
  <si>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</si>
  <si>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</si>
  <si>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</si>
  <si>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</si>
  <si>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</si>
  <si>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</si>
  <si>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</si>
  <si>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</si>
  <si>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</si>
  <si>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</si>
  <si>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</si>
  <si>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</si>
  <si>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</si>
  <si>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</si>
  <si>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</si>
  <si>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</si>
  <si>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</si>
  <si>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</si>
  <si>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</si>
  <si>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</si>
  <si>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</si>
  <si>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</si>
  <si>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</si>
  <si>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</si>
  <si>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</si>
  <si>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</si>
  <si>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</si>
  <si>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</si>
  <si>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</si>
  <si>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</si>
  <si>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</si>
  <si>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</si>
  <si>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</si>
  <si>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</si>
  <si>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</si>
  <si>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</si>
  <si>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</si>
  <si>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</si>
  <si>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</si>
  <si>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</si>
  <si>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</si>
  <si>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</si>
  <si>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</si>
  <si>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</si>
  <si>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</si>
  <si>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р) Объем потребления электрической энергии и оплачиваемой мощности на розничном рынке потребителями (покупателями), осуществляющими расчеты по 1-2 ценовой категории, МВТ.ч</t>
  </si>
  <si>
    <t>рассчитывающихся по договорам купли-продажи электрической энергии (мощности)</t>
  </si>
  <si>
    <t>Период: июль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</si>
</sst>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4" fontId="0" fillId="0" borderId="11" xfId="0" applyNumberFormat="1" applyBorder="1" applyAlignment="1">
      <alignment horizontal="right"/>
    </xf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18D72-C2B8-41DF-A405-AE14DD0F7432}">
  <sheetPr codeName="Лист17">
    <tabColor indexed="42"/>
    <pageSetUpPr fitToPage="1"/>
  </sheetPr>
  <dimension ref="A1:H78"/>
  <sheetViews>
    <sheetView tabSelected="1" workbookViewId="0">
      <selection activeCell="A6" sqref="A6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6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7254.9100000000008</v>
      </c>
      <c r="E15" s="7">
        <v>9142.4699999999993</v>
      </c>
      <c r="F15" s="7">
        <v>9680.84</v>
      </c>
      <c r="G15" s="7">
        <v>10751.189999999999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8" ht="29.25" customHeight="1" x14ac:dyDescent="0.25">
      <c r="A17" s="10"/>
      <c r="B17" s="29" t="s">
        <v>16</v>
      </c>
      <c r="C17" s="29"/>
      <c r="D17" s="11">
        <f>G22</f>
        <v>3466.83</v>
      </c>
      <c r="E17" s="11">
        <f>D17</f>
        <v>3466.83</v>
      </c>
      <c r="F17" s="11">
        <f>E17</f>
        <v>3466.83</v>
      </c>
      <c r="G17" s="11">
        <f>F17</f>
        <v>3466.83</v>
      </c>
      <c r="H17" s="12"/>
    </row>
    <row r="18" spans="1:8" ht="13.5" x14ac:dyDescent="0.25">
      <c r="A18" s="10"/>
      <c r="B18" s="29" t="s">
        <v>17</v>
      </c>
      <c r="C18" s="29"/>
      <c r="D18" s="11">
        <v>2555.2000000000003</v>
      </c>
      <c r="E18" s="11">
        <v>4442.76</v>
      </c>
      <c r="F18" s="11">
        <v>4981.13</v>
      </c>
      <c r="G18" s="11">
        <v>6051.48</v>
      </c>
    </row>
    <row r="19" spans="1:8" ht="42.75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8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8" ht="26.25" customHeight="1" x14ac:dyDescent="0.25">
      <c r="A21" s="10"/>
      <c r="B21" s="30" t="s">
        <v>20</v>
      </c>
      <c r="C21" s="31"/>
      <c r="D21" s="11">
        <f>ROUND(G76*G74,2)</f>
        <v>1.41</v>
      </c>
      <c r="E21" s="11">
        <f>ROUND(G76*G74,2)</f>
        <v>1.41</v>
      </c>
      <c r="F21" s="11">
        <f>ROUND(G76*G74,2)</f>
        <v>1.41</v>
      </c>
      <c r="G21" s="11">
        <f>ROUND(G76*G74,2)</f>
        <v>1.41</v>
      </c>
    </row>
    <row r="22" spans="1:8" ht="37.5" customHeight="1" x14ac:dyDescent="0.2">
      <c r="A22" s="26" t="s">
        <v>21</v>
      </c>
      <c r="B22" s="26"/>
      <c r="C22" s="26"/>
      <c r="D22" s="26"/>
      <c r="E22" s="26"/>
      <c r="F22" s="26"/>
      <c r="G22" s="13">
        <v>3466.83</v>
      </c>
    </row>
    <row r="24" spans="1:8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8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1890.33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6" t="s">
        <v>24</v>
      </c>
      <c r="B28" s="26"/>
      <c r="C28" s="26"/>
      <c r="D28" s="26"/>
      <c r="E28" s="26"/>
      <c r="F28" s="26"/>
      <c r="G28" s="13">
        <v>913774.96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1.7252602699999999E-3</v>
      </c>
    </row>
    <row r="32" spans="1:8" ht="27" customHeight="1" x14ac:dyDescent="0.2">
      <c r="A32" s="26" t="s">
        <v>26</v>
      </c>
      <c r="B32" s="26"/>
      <c r="C32" s="26"/>
      <c r="D32" s="26"/>
      <c r="E32" s="26"/>
      <c r="F32" s="26"/>
      <c r="G32" s="16">
        <v>264.02300000000002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4.0000000000000001E-3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80.957336881321879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0.50465288132186481</v>
      </c>
    </row>
    <row r="39" spans="1:7" x14ac:dyDescent="0.2">
      <c r="A39" t="s">
        <v>31</v>
      </c>
      <c r="C39" s="14"/>
      <c r="D39" s="14"/>
      <c r="E39" s="14"/>
      <c r="F39" s="14"/>
      <c r="G39" s="16">
        <v>34.78573500000001</v>
      </c>
    </row>
    <row r="40" spans="1:7" x14ac:dyDescent="0.2">
      <c r="A40" t="s">
        <v>32</v>
      </c>
      <c r="C40" s="18"/>
      <c r="D40" s="18"/>
      <c r="E40" s="18"/>
      <c r="F40" s="18"/>
      <c r="G40" s="19">
        <v>45.66694900000001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84.966700000000003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373.53977200000014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373.53977200000014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239.07099200000013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134.46878000000001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160911.31700000001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7.0490000000000004</v>
      </c>
    </row>
    <row r="59" spans="1:7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x14ac:dyDescent="0.2">
      <c r="A60" s="15"/>
      <c r="B60" s="28" t="s">
        <v>45</v>
      </c>
      <c r="C60" s="28"/>
      <c r="D60" s="28"/>
      <c r="E60" s="28"/>
      <c r="F60" s="28"/>
      <c r="G60" s="17">
        <v>0.33900000000000002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50951.462419999996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373.53977200000014</v>
      </c>
    </row>
    <row r="65" spans="1:7" x14ac:dyDescent="0.2">
      <c r="A65" t="s">
        <v>48</v>
      </c>
      <c r="C65" s="18"/>
      <c r="D65" s="18"/>
      <c r="E65" s="18"/>
      <c r="F65" s="18"/>
      <c r="G65" s="19">
        <v>17850.718574999999</v>
      </c>
    </row>
    <row r="66" spans="1:7" x14ac:dyDescent="0.2">
      <c r="A66" t="s">
        <v>49</v>
      </c>
      <c r="C66" s="18"/>
      <c r="D66" s="18"/>
      <c r="E66" s="18"/>
      <c r="F66" s="18"/>
      <c r="G66" s="19">
        <v>32727.204072999994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53104.2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25">
        <v>846.09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1.66909385E-3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59076.136379000003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CD38C-AE2F-414E-A207-F4D80B0B29F4}">
  <sheetPr codeName="Лист18">
    <tabColor indexed="42"/>
    <pageSetUpPr fitToPage="1"/>
  </sheetPr>
  <dimension ref="A1:G78"/>
  <sheetViews>
    <sheetView workbookViewId="0">
      <selection activeCell="K64" sqref="K64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5" t="s">
        <v>0</v>
      </c>
      <c r="B1" s="45"/>
      <c r="C1" s="45"/>
      <c r="D1" s="45"/>
      <c r="E1" s="45"/>
      <c r="F1" s="45"/>
      <c r="G1" s="45"/>
    </row>
    <row r="2" spans="1:7" ht="15.75" x14ac:dyDescent="0.25">
      <c r="A2" s="45" t="s">
        <v>1</v>
      </c>
      <c r="B2" s="45"/>
      <c r="C2" s="45"/>
      <c r="D2" s="45"/>
      <c r="E2" s="45"/>
      <c r="F2" s="45"/>
      <c r="G2" s="45"/>
    </row>
    <row r="3" spans="1:7" ht="15.75" x14ac:dyDescent="0.25">
      <c r="A3" s="45" t="s">
        <v>2</v>
      </c>
      <c r="B3" s="45"/>
      <c r="C3" s="45"/>
      <c r="D3" s="45"/>
      <c r="E3" s="45"/>
      <c r="F3" s="45"/>
      <c r="G3" s="45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58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6" t="s">
        <v>5</v>
      </c>
      <c r="B8" s="46"/>
      <c r="C8" s="46"/>
      <c r="D8" s="46"/>
      <c r="E8" s="46"/>
      <c r="F8" s="46"/>
      <c r="G8" s="46"/>
    </row>
    <row r="9" spans="1:7" x14ac:dyDescent="0.2">
      <c r="A9" s="46" t="s">
        <v>57</v>
      </c>
      <c r="B9" s="46"/>
      <c r="C9" s="46"/>
      <c r="D9" s="46"/>
      <c r="E9" s="46"/>
      <c r="F9" s="46"/>
      <c r="G9" s="46"/>
    </row>
    <row r="10" spans="1:7" ht="45.75" customHeight="1" x14ac:dyDescent="0.25">
      <c r="A10" s="47" t="s">
        <v>7</v>
      </c>
      <c r="B10" s="47"/>
      <c r="C10" s="47"/>
      <c r="D10" s="47"/>
      <c r="E10" s="47"/>
      <c r="F10" s="47"/>
      <c r="G10" s="47"/>
    </row>
    <row r="12" spans="1:7" x14ac:dyDescent="0.2">
      <c r="A12" t="s">
        <v>8</v>
      </c>
    </row>
    <row r="13" spans="1:7" ht="15.75" x14ac:dyDescent="0.2">
      <c r="A13" s="32"/>
      <c r="B13" s="33"/>
      <c r="C13" s="34"/>
      <c r="D13" s="38" t="s">
        <v>9</v>
      </c>
      <c r="E13" s="39"/>
      <c r="F13" s="39"/>
      <c r="G13" s="40"/>
    </row>
    <row r="14" spans="1:7" s="6" customFormat="1" ht="15.75" x14ac:dyDescent="0.2">
      <c r="A14" s="35"/>
      <c r="B14" s="36"/>
      <c r="C14" s="37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1" t="s">
        <v>14</v>
      </c>
      <c r="B15" s="42"/>
      <c r="C15" s="43"/>
      <c r="D15" s="7">
        <v>4699.7100000000009</v>
      </c>
      <c r="E15" s="7">
        <f>D15</f>
        <v>4699.7100000000009</v>
      </c>
      <c r="F15" s="7">
        <f>E15</f>
        <v>4699.7100000000009</v>
      </c>
      <c r="G15" s="7">
        <f>F15</f>
        <v>4699.7100000000009</v>
      </c>
    </row>
    <row r="16" spans="1:7" ht="15.75" x14ac:dyDescent="0.25">
      <c r="A16" s="8"/>
      <c r="B16" s="44" t="s">
        <v>15</v>
      </c>
      <c r="C16" s="44"/>
      <c r="D16" s="9"/>
      <c r="E16" s="9"/>
      <c r="F16" s="9"/>
      <c r="G16" s="9"/>
    </row>
    <row r="17" spans="1:7" ht="29.25" customHeight="1" x14ac:dyDescent="0.25">
      <c r="A17" s="10"/>
      <c r="B17" s="29" t="s">
        <v>16</v>
      </c>
      <c r="C17" s="29"/>
      <c r="D17" s="11">
        <f>G22</f>
        <v>3466.83</v>
      </c>
      <c r="E17" s="11">
        <f>D17</f>
        <v>3466.83</v>
      </c>
      <c r="F17" s="11">
        <f>E17</f>
        <v>3466.83</v>
      </c>
      <c r="G17" s="11">
        <f>F17</f>
        <v>3466.83</v>
      </c>
    </row>
    <row r="18" spans="1:7" ht="13.5" x14ac:dyDescent="0.25">
      <c r="A18" s="10"/>
      <c r="B18" s="29" t="s">
        <v>17</v>
      </c>
      <c r="C18" s="29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9" t="s">
        <v>18</v>
      </c>
      <c r="C19" s="29"/>
      <c r="D19" s="11">
        <v>5.36</v>
      </c>
      <c r="E19" s="11">
        <f t="shared" ref="E19:G20" si="0">D19</f>
        <v>5.36</v>
      </c>
      <c r="F19" s="11">
        <f t="shared" si="0"/>
        <v>5.36</v>
      </c>
      <c r="G19" s="11">
        <f t="shared" si="0"/>
        <v>5.36</v>
      </c>
    </row>
    <row r="20" spans="1:7" ht="13.5" x14ac:dyDescent="0.25">
      <c r="A20" s="10"/>
      <c r="B20" s="29" t="s">
        <v>19</v>
      </c>
      <c r="C20" s="29"/>
      <c r="D20" s="11">
        <v>1226.1099999999999</v>
      </c>
      <c r="E20" s="11">
        <f t="shared" si="0"/>
        <v>1226.1099999999999</v>
      </c>
      <c r="F20" s="11">
        <f t="shared" si="0"/>
        <v>1226.1099999999999</v>
      </c>
      <c r="G20" s="11">
        <f t="shared" si="0"/>
        <v>1226.1099999999999</v>
      </c>
    </row>
    <row r="21" spans="1:7" ht="26.25" customHeight="1" x14ac:dyDescent="0.25">
      <c r="A21" s="10"/>
      <c r="B21" s="30" t="s">
        <v>20</v>
      </c>
      <c r="C21" s="31"/>
      <c r="D21" s="11">
        <f>ROUND(G76*G74,2)</f>
        <v>1.41</v>
      </c>
      <c r="E21" s="11">
        <f>ROUND(G76*G74,2)</f>
        <v>1.41</v>
      </c>
      <c r="F21" s="11">
        <f>ROUND(G76*G74,2)</f>
        <v>1.41</v>
      </c>
      <c r="G21" s="11">
        <f>ROUND(G76*G74,2)</f>
        <v>1.41</v>
      </c>
    </row>
    <row r="22" spans="1:7" ht="37.5" customHeight="1" x14ac:dyDescent="0.2">
      <c r="A22" s="26" t="s">
        <v>21</v>
      </c>
      <c r="B22" s="26"/>
      <c r="C22" s="26"/>
      <c r="D22" s="26"/>
      <c r="E22" s="26"/>
      <c r="F22" s="26"/>
      <c r="G22" s="13">
        <v>3466.83</v>
      </c>
    </row>
    <row r="24" spans="1:7" ht="41.25" customHeight="1" x14ac:dyDescent="0.2">
      <c r="A24" s="28" t="s">
        <v>22</v>
      </c>
      <c r="B24" s="28"/>
      <c r="C24" s="28"/>
      <c r="D24" s="28"/>
      <c r="E24" s="28"/>
      <c r="F24" s="28"/>
      <c r="G24" s="28"/>
    </row>
    <row r="26" spans="1:7" ht="26.25" customHeight="1" x14ac:dyDescent="0.2">
      <c r="A26" s="26" t="s">
        <v>23</v>
      </c>
      <c r="B26" s="26"/>
      <c r="C26" s="26"/>
      <c r="D26" s="26"/>
      <c r="E26" s="26"/>
      <c r="F26" s="26"/>
      <c r="G26" s="14">
        <v>1890.33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6" t="s">
        <v>24</v>
      </c>
      <c r="B28" s="26"/>
      <c r="C28" s="26"/>
      <c r="D28" s="26"/>
      <c r="E28" s="26"/>
      <c r="F28" s="26"/>
      <c r="G28" s="13">
        <v>913774.96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6" t="s">
        <v>25</v>
      </c>
      <c r="B30" s="26"/>
      <c r="C30" s="26"/>
      <c r="D30" s="26"/>
      <c r="E30" s="26"/>
      <c r="F30" s="26"/>
      <c r="G30" s="14">
        <v>1.7252602699999999E-3</v>
      </c>
    </row>
    <row r="32" spans="1:7" ht="27" customHeight="1" x14ac:dyDescent="0.2">
      <c r="A32" s="26" t="s">
        <v>26</v>
      </c>
      <c r="B32" s="26"/>
      <c r="C32" s="26"/>
      <c r="D32" s="26"/>
      <c r="E32" s="26"/>
      <c r="F32" s="26"/>
      <c r="G32" s="16">
        <v>264.02300000000002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6" t="s">
        <v>27</v>
      </c>
      <c r="B34" s="26"/>
      <c r="C34" s="26"/>
      <c r="D34" s="26"/>
      <c r="E34" s="26"/>
      <c r="F34" s="26"/>
      <c r="G34" s="16">
        <v>4.0000000000000001E-3</v>
      </c>
    </row>
    <row r="35" spans="1:7" x14ac:dyDescent="0.2">
      <c r="G35" s="17"/>
    </row>
    <row r="36" spans="1:7" ht="38.25" customHeight="1" x14ac:dyDescent="0.2">
      <c r="A36" s="26" t="s">
        <v>28</v>
      </c>
      <c r="B36" s="26"/>
      <c r="C36" s="26"/>
      <c r="D36" s="26"/>
      <c r="E36" s="26"/>
      <c r="F36" s="26"/>
      <c r="G36" s="16">
        <f>SUM(G38:G42)</f>
        <v>80.957336881321879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0.50465288132186481</v>
      </c>
    </row>
    <row r="39" spans="1:7" x14ac:dyDescent="0.2">
      <c r="A39" t="s">
        <v>31</v>
      </c>
      <c r="C39" s="14"/>
      <c r="D39" s="14"/>
      <c r="E39" s="14"/>
      <c r="F39" s="14"/>
      <c r="G39" s="16">
        <v>34.78573500000001</v>
      </c>
    </row>
    <row r="40" spans="1:7" x14ac:dyDescent="0.2">
      <c r="A40" t="s">
        <v>32</v>
      </c>
      <c r="C40" s="18"/>
      <c r="D40" s="18"/>
      <c r="E40" s="18"/>
      <c r="F40" s="18"/>
      <c r="G40" s="19">
        <v>45.66694900000001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6" t="s">
        <v>35</v>
      </c>
      <c r="B44" s="26"/>
      <c r="C44" s="26"/>
      <c r="D44" s="26"/>
      <c r="E44" s="26"/>
      <c r="F44" s="26"/>
      <c r="G44" s="16">
        <v>84.966700000000003</v>
      </c>
    </row>
    <row r="45" spans="1:7" x14ac:dyDescent="0.2">
      <c r="G45" s="17"/>
    </row>
    <row r="46" spans="1:7" ht="24.75" customHeight="1" x14ac:dyDescent="0.2">
      <c r="A46" s="26" t="s">
        <v>36</v>
      </c>
      <c r="B46" s="26"/>
      <c r="C46" s="26"/>
      <c r="D46" s="26"/>
      <c r="E46" s="26"/>
      <c r="F46" s="26"/>
      <c r="G46" s="16">
        <f>G48+G52</f>
        <v>373.53977200000014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373.53977200000014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239.07099200000013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134.46878000000001</v>
      </c>
    </row>
    <row r="56" spans="1:7" ht="25.5" customHeight="1" x14ac:dyDescent="0.2">
      <c r="A56" s="26" t="s">
        <v>42</v>
      </c>
      <c r="B56" s="26"/>
      <c r="C56" s="26"/>
      <c r="D56" s="26"/>
      <c r="E56" s="26"/>
      <c r="F56" s="26"/>
      <c r="G56" s="16">
        <v>160911.31700000001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6" t="s">
        <v>43</v>
      </c>
      <c r="B58" s="26"/>
      <c r="C58" s="26"/>
      <c r="D58" s="26"/>
      <c r="E58" s="26"/>
      <c r="F58" s="26"/>
      <c r="G58" s="16">
        <v>7.0490000000000004</v>
      </c>
    </row>
    <row r="59" spans="1:7" ht="12.75" customHeight="1" x14ac:dyDescent="0.2">
      <c r="A59" s="27" t="s">
        <v>44</v>
      </c>
      <c r="B59" s="27"/>
      <c r="C59" s="15"/>
      <c r="D59" s="15"/>
      <c r="E59" s="15"/>
      <c r="F59" s="15"/>
      <c r="G59" s="17"/>
    </row>
    <row r="60" spans="1:7" ht="13.5" customHeight="1" x14ac:dyDescent="0.2">
      <c r="A60" s="15"/>
      <c r="B60" s="28" t="s">
        <v>45</v>
      </c>
      <c r="C60" s="28"/>
      <c r="D60" s="28"/>
      <c r="E60" s="28"/>
      <c r="F60" s="28"/>
      <c r="G60" s="17">
        <f>'1ЦК&lt;670'!G60</f>
        <v>0.33900000000000002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6" t="s">
        <v>46</v>
      </c>
      <c r="B62" s="26"/>
      <c r="C62" s="26"/>
      <c r="D62" s="26"/>
      <c r="E62" s="26"/>
      <c r="F62" s="26"/>
      <c r="G62" s="16">
        <f>SUM(G64:G68)</f>
        <v>50951.462419999996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373.53977200000014</v>
      </c>
    </row>
    <row r="65" spans="1:7" x14ac:dyDescent="0.2">
      <c r="A65" t="s">
        <v>48</v>
      </c>
      <c r="C65" s="18"/>
      <c r="D65" s="18"/>
      <c r="E65" s="18"/>
      <c r="F65" s="18"/>
      <c r="G65" s="19">
        <v>17850.718574999999</v>
      </c>
    </row>
    <row r="66" spans="1:7" x14ac:dyDescent="0.2">
      <c r="A66" t="s">
        <v>49</v>
      </c>
      <c r="C66" s="18"/>
      <c r="D66" s="18"/>
      <c r="E66" s="18"/>
      <c r="F66" s="18"/>
      <c r="G66" s="19">
        <v>32727.204072999994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6" t="s">
        <v>52</v>
      </c>
      <c r="B70" s="26"/>
      <c r="C70" s="26"/>
      <c r="D70" s="26"/>
      <c r="E70" s="26"/>
      <c r="F70" s="26"/>
      <c r="G70" s="16">
        <v>53104.2</v>
      </c>
    </row>
    <row r="72" spans="1:7" ht="39.75" customHeight="1" x14ac:dyDescent="0.2">
      <c r="A72" s="26" t="s">
        <v>53</v>
      </c>
      <c r="B72" s="26"/>
      <c r="C72" s="26"/>
      <c r="D72" s="26"/>
      <c r="E72" s="26"/>
      <c r="F72" s="26"/>
      <c r="G72" s="13">
        <v>0</v>
      </c>
    </row>
    <row r="74" spans="1:7" ht="27" customHeight="1" x14ac:dyDescent="0.2">
      <c r="A74" s="26" t="s">
        <v>54</v>
      </c>
      <c r="B74" s="26"/>
      <c r="C74" s="26"/>
      <c r="D74" s="26"/>
      <c r="E74" s="26"/>
      <c r="F74" s="26"/>
      <c r="G74" s="13">
        <v>846.09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6" t="s">
        <v>55</v>
      </c>
      <c r="B76" s="26"/>
      <c r="C76" s="26"/>
      <c r="D76" s="26"/>
      <c r="E76" s="26"/>
      <c r="F76" s="26"/>
      <c r="G76" s="14">
        <v>1.66909385E-3</v>
      </c>
    </row>
    <row r="77" spans="1:7" x14ac:dyDescent="0.2">
      <c r="A77" s="15"/>
      <c r="B77" s="15"/>
      <c r="C77" s="15"/>
      <c r="D77" s="15"/>
      <c r="E77" s="15"/>
      <c r="F77" s="15"/>
    </row>
    <row r="78" spans="1:7" ht="42" customHeight="1" x14ac:dyDescent="0.2">
      <c r="A78" s="26" t="s">
        <v>56</v>
      </c>
      <c r="B78" s="26"/>
      <c r="C78" s="26"/>
      <c r="D78" s="26"/>
      <c r="E78" s="26"/>
      <c r="F78" s="26"/>
      <c r="G78" s="16">
        <v>59076.136379000003</v>
      </c>
    </row>
  </sheetData>
  <mergeCells count="35">
    <mergeCell ref="A10:G10"/>
    <mergeCell ref="A1:G1"/>
    <mergeCell ref="A2:G2"/>
    <mergeCell ref="A3:G3"/>
    <mergeCell ref="A8:G8"/>
    <mergeCell ref="A9:G9"/>
    <mergeCell ref="A26:F26"/>
    <mergeCell ref="A13:C14"/>
    <mergeCell ref="D13:G13"/>
    <mergeCell ref="A15:C15"/>
    <mergeCell ref="B16:C16"/>
    <mergeCell ref="B17:C17"/>
    <mergeCell ref="B18:C18"/>
    <mergeCell ref="B19:C19"/>
    <mergeCell ref="B20:C20"/>
    <mergeCell ref="B21:C21"/>
    <mergeCell ref="A22:F22"/>
    <mergeCell ref="A24:G24"/>
    <mergeCell ref="A62:F62"/>
    <mergeCell ref="A28:F28"/>
    <mergeCell ref="A30:F30"/>
    <mergeCell ref="A32:F32"/>
    <mergeCell ref="A34:F34"/>
    <mergeCell ref="A36:F36"/>
    <mergeCell ref="A44:F44"/>
    <mergeCell ref="A46:F46"/>
    <mergeCell ref="A56:F56"/>
    <mergeCell ref="A58:F58"/>
    <mergeCell ref="A59:B59"/>
    <mergeCell ref="B60:F60"/>
    <mergeCell ref="A70:F70"/>
    <mergeCell ref="A72:F72"/>
    <mergeCell ref="A74:F74"/>
    <mergeCell ref="A76:F76"/>
    <mergeCell ref="A78:F78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dcterms:created xsi:type="dcterms:W3CDTF">2025-08-13T13:56:36Z</dcterms:created>
  <dcterms:modified xsi:type="dcterms:W3CDTF">2025-08-14T08:11:45Z</dcterms:modified>
</cp:coreProperties>
</file>